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1-Tech Department\1-ERate Wireless Project 2022-2023\"/>
    </mc:Choice>
  </mc:AlternateContent>
  <xr:revisionPtr revIDLastSave="0" documentId="13_ncr:1_{A509C9BD-49A9-448B-8506-CD0340AAA42C}" xr6:coauthVersionLast="47" xr6:coauthVersionMax="47" xr10:uidLastSave="{00000000-0000-0000-0000-000000000000}"/>
  <bookViews>
    <workbookView xWindow="28680" yWindow="-120" windowWidth="29040" windowHeight="15840" tabRatio="834" xr2:uid="{62B5AEEA-30AF-4D04-8516-9F6D913D7904}"/>
  </bookViews>
  <sheets>
    <sheet name="Cost Proposal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0" i="18" l="1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1" i="18"/>
  <c r="I22" i="18"/>
  <c r="K22" i="18"/>
  <c r="M22" i="18"/>
  <c r="O22" i="18"/>
  <c r="Q22" i="18"/>
  <c r="Q11" i="18"/>
  <c r="G22" i="18"/>
  <c r="I11" i="18"/>
  <c r="G12" i="18" l="1"/>
  <c r="G13" i="18"/>
  <c r="G14" i="18"/>
  <c r="G15" i="18"/>
  <c r="G16" i="18"/>
  <c r="G17" i="18"/>
  <c r="G18" i="18"/>
  <c r="G19" i="18"/>
  <c r="G20" i="18"/>
  <c r="G21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11" i="18"/>
  <c r="I14" i="18"/>
  <c r="K14" i="18"/>
  <c r="M14" i="18"/>
  <c r="O14" i="18"/>
  <c r="Q14" i="18"/>
  <c r="I15" i="18"/>
  <c r="K15" i="18"/>
  <c r="M15" i="18"/>
  <c r="O15" i="18"/>
  <c r="Q15" i="18"/>
  <c r="I16" i="18"/>
  <c r="K16" i="18"/>
  <c r="M16" i="18"/>
  <c r="O16" i="18"/>
  <c r="Q16" i="18"/>
  <c r="I17" i="18"/>
  <c r="K17" i="18"/>
  <c r="M17" i="18"/>
  <c r="O17" i="18"/>
  <c r="Q17" i="18"/>
  <c r="I18" i="18"/>
  <c r="K18" i="18"/>
  <c r="M18" i="18"/>
  <c r="O18" i="18"/>
  <c r="Q18" i="18"/>
  <c r="I19" i="18"/>
  <c r="K19" i="18"/>
  <c r="M19" i="18"/>
  <c r="O19" i="18"/>
  <c r="Q19" i="18"/>
  <c r="I20" i="18"/>
  <c r="K20" i="18"/>
  <c r="M20" i="18"/>
  <c r="O20" i="18"/>
  <c r="Q20" i="18"/>
  <c r="I21" i="18"/>
  <c r="K21" i="18"/>
  <c r="M21" i="18"/>
  <c r="O21" i="18"/>
  <c r="Q21" i="18"/>
  <c r="I23" i="18"/>
  <c r="K23" i="18"/>
  <c r="M23" i="18"/>
  <c r="O23" i="18"/>
  <c r="Q23" i="18"/>
  <c r="I24" i="18"/>
  <c r="K24" i="18"/>
  <c r="M24" i="18"/>
  <c r="O24" i="18"/>
  <c r="Q24" i="18"/>
  <c r="I25" i="18"/>
  <c r="K25" i="18"/>
  <c r="M25" i="18"/>
  <c r="O25" i="18"/>
  <c r="Q25" i="18"/>
  <c r="I26" i="18"/>
  <c r="K26" i="18"/>
  <c r="M26" i="18"/>
  <c r="O26" i="18"/>
  <c r="Q26" i="18"/>
  <c r="I27" i="18"/>
  <c r="K27" i="18"/>
  <c r="M27" i="18"/>
  <c r="O27" i="18"/>
  <c r="Q27" i="18"/>
  <c r="I28" i="18"/>
  <c r="K28" i="18"/>
  <c r="M28" i="18"/>
  <c r="O28" i="18"/>
  <c r="Q28" i="18"/>
  <c r="I29" i="18"/>
  <c r="K29" i="18"/>
  <c r="M29" i="18"/>
  <c r="O29" i="18"/>
  <c r="Q29" i="18"/>
  <c r="I30" i="18"/>
  <c r="K30" i="18"/>
  <c r="M30" i="18"/>
  <c r="O30" i="18"/>
  <c r="Q30" i="18"/>
  <c r="I31" i="18"/>
  <c r="K31" i="18"/>
  <c r="M31" i="18"/>
  <c r="O31" i="18"/>
  <c r="Q31" i="18"/>
  <c r="I32" i="18"/>
  <c r="K32" i="18"/>
  <c r="M32" i="18"/>
  <c r="O32" i="18"/>
  <c r="Q32" i="18"/>
  <c r="I33" i="18"/>
  <c r="K33" i="18"/>
  <c r="M33" i="18"/>
  <c r="O33" i="18"/>
  <c r="Q33" i="18"/>
  <c r="I34" i="18"/>
  <c r="K34" i="18"/>
  <c r="M34" i="18"/>
  <c r="O34" i="18"/>
  <c r="Q34" i="18"/>
  <c r="I35" i="18"/>
  <c r="K35" i="18"/>
  <c r="M35" i="18"/>
  <c r="O35" i="18"/>
  <c r="Q35" i="18"/>
  <c r="I36" i="18"/>
  <c r="K36" i="18"/>
  <c r="M36" i="18"/>
  <c r="O36" i="18"/>
  <c r="Q36" i="18"/>
  <c r="I37" i="18"/>
  <c r="K37" i="18"/>
  <c r="M37" i="18"/>
  <c r="O37" i="18"/>
  <c r="Q37" i="18"/>
  <c r="I38" i="18"/>
  <c r="K38" i="18"/>
  <c r="M38" i="18"/>
  <c r="O38" i="18"/>
  <c r="Q38" i="18"/>
  <c r="I39" i="18"/>
  <c r="K39" i="18"/>
  <c r="M39" i="18"/>
  <c r="O39" i="18"/>
  <c r="Q39" i="18"/>
  <c r="I40" i="18"/>
  <c r="K40" i="18"/>
  <c r="M40" i="18"/>
  <c r="O40" i="18"/>
  <c r="Q40" i="18"/>
  <c r="I41" i="18"/>
  <c r="K41" i="18"/>
  <c r="M41" i="18"/>
  <c r="O41" i="18"/>
  <c r="Q41" i="18"/>
  <c r="Q12" i="18"/>
  <c r="Q13" i="18"/>
  <c r="O12" i="18"/>
  <c r="O13" i="18"/>
  <c r="O11" i="18"/>
  <c r="M12" i="18"/>
  <c r="M13" i="18"/>
  <c r="M11" i="18"/>
  <c r="K12" i="18"/>
  <c r="K13" i="18"/>
  <c r="K11" i="18"/>
  <c r="I12" i="18"/>
  <c r="I13" i="18"/>
  <c r="M42" i="18" l="1"/>
  <c r="O42" i="18"/>
  <c r="Q42" i="18"/>
  <c r="C47" i="18" s="1"/>
  <c r="K42" i="18"/>
  <c r="I42" i="18"/>
  <c r="G42" i="18"/>
  <c r="C46" i="18" l="1"/>
  <c r="C45" i="18" s="1"/>
</calcChain>
</file>

<file path=xl/sharedStrings.xml><?xml version="1.0" encoding="utf-8"?>
<sst xmlns="http://schemas.openxmlformats.org/spreadsheetml/2006/main" count="42" uniqueCount="33">
  <si>
    <t>Quantity</t>
  </si>
  <si>
    <t>Unit Cost</t>
  </si>
  <si>
    <t>Total E-rate Eligible Costs</t>
  </si>
  <si>
    <t xml:space="preserve">Qty </t>
  </si>
  <si>
    <t>E-rate Eligible %</t>
  </si>
  <si>
    <t>*Proposed Solution</t>
  </si>
  <si>
    <t>**Make</t>
  </si>
  <si>
    <t>***Model</t>
  </si>
  <si>
    <t>Total Quoted Costs:</t>
  </si>
  <si>
    <t>E-rate Eligible Costs:</t>
  </si>
  <si>
    <t>E-rate Ineligible Costs:</t>
  </si>
  <si>
    <t>Ext Cost</t>
  </si>
  <si>
    <t>RHS Campus</t>
  </si>
  <si>
    <t>RMS Campus</t>
  </si>
  <si>
    <t>WME Campus</t>
  </si>
  <si>
    <t>SVP Campus</t>
  </si>
  <si>
    <t>Admin Facility</t>
  </si>
  <si>
    <t>Category</t>
  </si>
  <si>
    <t>INELIGIBLE COSTS</t>
  </si>
  <si>
    <t>WAPThing1</t>
  </si>
  <si>
    <t xml:space="preserve">EXAMPLE PROPOSAL PRICING WORKSHEET  </t>
  </si>
  <si>
    <t>*Please complete the yellow and blue cells with your proposed solution. The gray columns are  autopopulated and should not be edited.</t>
  </si>
  <si>
    <t>Installation labor</t>
  </si>
  <si>
    <t>Cat 6 Patch Cable</t>
  </si>
  <si>
    <t>Access Point (indoor)</t>
  </si>
  <si>
    <t>Labor</t>
  </si>
  <si>
    <t>Material</t>
  </si>
  <si>
    <t>Extended  Cost</t>
  </si>
  <si>
    <t>This is only a suggested format.  However, cost proposals shoud present the costs with similar itemization,  location divisions, and eligibiltiy divisions.</t>
  </si>
  <si>
    <t>WAPS-R-US</t>
  </si>
  <si>
    <t>License</t>
  </si>
  <si>
    <t>WAPLicense-5 year</t>
  </si>
  <si>
    <t>EXHIBIT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</si>
</sst>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0" fontId="6" fillId="0" borderId="0"/>
  </cellStyleXfs>
  <cellXfs count="90">
    <xf numFmtId="0" fontId="0" fillId="0" borderId="0" xfId="0"/>
    <xf numFmtId="0" fontId="7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wrapText="1"/>
      <protection locked="0"/>
    </xf>
    <xf numFmtId="10" fontId="0" fillId="0" borderId="0" xfId="0" applyNumberFormat="1" applyFont="1" applyAlignment="1" applyProtection="1">
      <alignment wrapText="1"/>
      <protection locked="0"/>
    </xf>
    <xf numFmtId="0" fontId="0" fillId="0" borderId="0" xfId="0" applyFont="1" applyProtection="1">
      <protection locked="0"/>
    </xf>
    <xf numFmtId="0" fontId="5" fillId="0" borderId="0" xfId="0" applyFont="1" applyBorder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1" fontId="8" fillId="0" borderId="0" xfId="7" applyNumberFormat="1" applyFont="1" applyFill="1" applyBorder="1" applyAlignment="1" applyProtection="1">
      <alignment horizontal="center" vertical="center" wrapText="1" shrinkToFit="1"/>
      <protection locked="0"/>
    </xf>
    <xf numFmtId="10" fontId="0" fillId="0" borderId="0" xfId="0" applyNumberFormat="1" applyFont="1" applyProtection="1">
      <protection locked="0"/>
    </xf>
    <xf numFmtId="0" fontId="0" fillId="0" borderId="0" xfId="0" applyFont="1" applyProtection="1"/>
    <xf numFmtId="0" fontId="0" fillId="0" borderId="0" xfId="0" applyProtection="1">
      <protection locked="0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horizontal="left" vertical="center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Border="1" applyAlignment="1">
      <alignment horizontal="left" vertical="center"/>
    </xf>
    <xf numFmtId="0" fontId="8" fillId="6" borderId="0" xfId="0" applyFont="1" applyFill="1" applyBorder="1" applyAlignment="1" applyProtection="1">
      <alignment horizontal="left" vertical="center"/>
      <protection locked="0"/>
    </xf>
    <xf numFmtId="0" fontId="8" fillId="5" borderId="0" xfId="0" applyFont="1" applyFill="1" applyBorder="1" applyAlignment="1" applyProtection="1">
      <alignment horizontal="left"/>
      <protection locked="0"/>
    </xf>
    <xf numFmtId="0" fontId="8" fillId="5" borderId="0" xfId="0" applyFont="1" applyFill="1" applyBorder="1" applyAlignment="1" applyProtection="1">
      <alignment horizontal="left" vertical="center" wrapText="1"/>
      <protection locked="0"/>
    </xf>
    <xf numFmtId="0" fontId="8" fillId="5" borderId="0" xfId="0" applyFont="1" applyFill="1" applyBorder="1" applyAlignment="1" applyProtection="1">
      <alignment wrapText="1"/>
      <protection locked="0"/>
    </xf>
    <xf numFmtId="10" fontId="8" fillId="5" borderId="0" xfId="0" applyNumberFormat="1" applyFont="1" applyFill="1" applyBorder="1" applyAlignment="1" applyProtection="1">
      <alignment horizontal="left" vertical="center" wrapText="1"/>
      <protection locked="0"/>
    </xf>
    <xf numFmtId="0" fontId="8" fillId="5" borderId="0" xfId="0" applyFont="1" applyFill="1" applyBorder="1" applyAlignment="1" applyProtection="1">
      <alignment horizontal="right" wrapText="1"/>
      <protection locked="0"/>
    </xf>
    <xf numFmtId="0" fontId="8" fillId="5" borderId="0" xfId="0" applyFont="1" applyFill="1" applyBorder="1" applyProtection="1">
      <protection locked="0"/>
    </xf>
    <xf numFmtId="0" fontId="10" fillId="5" borderId="0" xfId="0" applyFont="1" applyFill="1" applyBorder="1" applyAlignment="1" applyProtection="1">
      <alignment horizontal="right" vertical="center" wrapText="1"/>
      <protection locked="0"/>
    </xf>
    <xf numFmtId="164" fontId="13" fillId="4" borderId="10" xfId="6" applyNumberFormat="1" applyFont="1" applyFill="1" applyBorder="1" applyAlignment="1" applyProtection="1">
      <alignment horizontal="center" vertical="center"/>
      <protection locked="0"/>
    </xf>
    <xf numFmtId="164" fontId="13" fillId="4" borderId="1" xfId="6" applyNumberFormat="1" applyFont="1" applyFill="1" applyBorder="1" applyAlignment="1" applyProtection="1">
      <alignment horizontal="center" vertical="center"/>
      <protection locked="0"/>
    </xf>
    <xf numFmtId="10" fontId="13" fillId="4" borderId="1" xfId="6" applyNumberFormat="1" applyFont="1" applyFill="1" applyBorder="1" applyAlignment="1" applyProtection="1">
      <alignment horizontal="center" vertical="center"/>
      <protection locked="0"/>
    </xf>
    <xf numFmtId="0" fontId="12" fillId="4" borderId="10" xfId="0" applyFont="1" applyFill="1" applyBorder="1" applyProtection="1">
      <protection locked="0"/>
    </xf>
    <xf numFmtId="0" fontId="12" fillId="4" borderId="1" xfId="0" applyFont="1" applyFill="1" applyBorder="1" applyProtection="1">
      <protection locked="0"/>
    </xf>
    <xf numFmtId="10" fontId="12" fillId="4" borderId="1" xfId="0" applyNumberFormat="1" applyFont="1" applyFill="1" applyBorder="1" applyProtection="1">
      <protection locked="0"/>
    </xf>
    <xf numFmtId="0" fontId="12" fillId="4" borderId="7" xfId="0" applyFont="1" applyFill="1" applyBorder="1" applyProtection="1">
      <protection locked="0"/>
    </xf>
    <xf numFmtId="0" fontId="12" fillId="4" borderId="8" xfId="0" applyFont="1" applyFill="1" applyBorder="1" applyProtection="1">
      <protection locked="0"/>
    </xf>
    <xf numFmtId="10" fontId="12" fillId="4" borderId="8" xfId="0" applyNumberFormat="1" applyFont="1" applyFill="1" applyBorder="1" applyProtection="1">
      <protection locked="0"/>
    </xf>
    <xf numFmtId="0" fontId="11" fillId="2" borderId="10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3" fillId="7" borderId="1" xfId="7" applyNumberFormat="1" applyFont="1" applyFill="1" applyBorder="1" applyAlignment="1" applyProtection="1">
      <alignment horizontal="center" vertical="center" wrapText="1" shrinkToFit="1"/>
    </xf>
    <xf numFmtId="3" fontId="13" fillId="7" borderId="1" xfId="7" applyNumberFormat="1" applyFont="1" applyFill="1" applyBorder="1" applyAlignment="1" applyProtection="1">
      <alignment horizontal="center" vertical="center" wrapText="1" shrinkToFit="1"/>
    </xf>
    <xf numFmtId="3" fontId="13" fillId="7" borderId="8" xfId="7" applyNumberFormat="1" applyFont="1" applyFill="1" applyBorder="1" applyAlignment="1" applyProtection="1">
      <alignment horizontal="center" vertical="center" wrapText="1" shrinkToFit="1"/>
    </xf>
    <xf numFmtId="0" fontId="0" fillId="0" borderId="0" xfId="0" applyFont="1" applyFill="1" applyProtection="1"/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13" fillId="4" borderId="10" xfId="7" applyNumberFormat="1" applyFont="1" applyFill="1" applyBorder="1" applyAlignment="1" applyProtection="1">
      <alignment horizontal="center" vertical="center" wrapText="1" shrinkToFit="1"/>
    </xf>
    <xf numFmtId="0" fontId="13" fillId="4" borderId="7" xfId="7" applyNumberFormat="1" applyFont="1" applyFill="1" applyBorder="1" applyAlignment="1" applyProtection="1">
      <alignment horizontal="center" vertical="center" wrapText="1" shrinkToFit="1"/>
    </xf>
    <xf numFmtId="0" fontId="13" fillId="4" borderId="1" xfId="7" applyNumberFormat="1" applyFont="1" applyFill="1" applyBorder="1" applyAlignment="1" applyProtection="1">
      <alignment horizontal="center" vertical="center" wrapText="1" shrinkToFit="1"/>
    </xf>
    <xf numFmtId="3" fontId="13" fillId="4" borderId="1" xfId="7" applyNumberFormat="1" applyFont="1" applyFill="1" applyBorder="1" applyAlignment="1" applyProtection="1">
      <alignment horizontal="center" vertical="center" wrapText="1" shrinkToFit="1"/>
    </xf>
    <xf numFmtId="3" fontId="13" fillId="4" borderId="8" xfId="7" applyNumberFormat="1" applyFont="1" applyFill="1" applyBorder="1" applyAlignment="1" applyProtection="1">
      <alignment horizontal="center" vertical="center" wrapText="1" shrinkToFit="1"/>
    </xf>
    <xf numFmtId="164" fontId="5" fillId="3" borderId="3" xfId="0" applyNumberFormat="1" applyFont="1" applyFill="1" applyBorder="1" applyAlignment="1" applyProtection="1">
      <alignment horizontal="right"/>
    </xf>
    <xf numFmtId="164" fontId="13" fillId="3" borderId="1" xfId="0" applyNumberFormat="1" applyFont="1" applyFill="1" applyBorder="1" applyAlignment="1" applyProtection="1">
      <alignment horizontal="right" vertical="center"/>
    </xf>
    <xf numFmtId="164" fontId="13" fillId="3" borderId="8" xfId="0" applyNumberFormat="1" applyFont="1" applyFill="1" applyBorder="1" applyAlignment="1" applyProtection="1">
      <alignment horizontal="right" vertical="center"/>
    </xf>
    <xf numFmtId="164" fontId="12" fillId="3" borderId="11" xfId="0" applyNumberFormat="1" applyFont="1" applyFill="1" applyBorder="1" applyAlignment="1" applyProtection="1">
      <alignment horizontal="right"/>
    </xf>
    <xf numFmtId="164" fontId="12" fillId="3" borderId="9" xfId="0" applyNumberFormat="1" applyFont="1" applyFill="1" applyBorder="1" applyAlignment="1" applyProtection="1">
      <alignment horizontal="right"/>
    </xf>
    <xf numFmtId="1" fontId="13" fillId="3" borderId="11" xfId="7" applyNumberFormat="1" applyFont="1" applyFill="1" applyBorder="1" applyAlignment="1" applyProtection="1">
      <alignment horizontal="center" vertical="center" wrapText="1" shrinkToFit="1"/>
    </xf>
    <xf numFmtId="44" fontId="13" fillId="4" borderId="1" xfId="6" applyFont="1" applyFill="1" applyBorder="1" applyAlignment="1" applyProtection="1">
      <alignment horizontal="center" vertical="center"/>
      <protection locked="0"/>
    </xf>
    <xf numFmtId="44" fontId="12" fillId="4" borderId="1" xfId="6" applyFont="1" applyFill="1" applyBorder="1" applyProtection="1">
      <protection locked="0"/>
    </xf>
    <xf numFmtId="44" fontId="12" fillId="4" borderId="8" xfId="6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  <protection locked="0"/>
    </xf>
    <xf numFmtId="0" fontId="15" fillId="0" borderId="0" xfId="0" applyFont="1" applyBorder="1" applyAlignment="1" applyProtection="1">
      <alignment horizontal="left" wrapText="1"/>
      <protection locked="0"/>
    </xf>
    <xf numFmtId="0" fontId="15" fillId="0" borderId="0" xfId="0" applyFont="1" applyBorder="1" applyAlignment="1" applyProtection="1">
      <alignment wrapText="1"/>
      <protection locked="0"/>
    </xf>
    <xf numFmtId="10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17" fillId="0" borderId="0" xfId="0" applyFont="1" applyProtection="1">
      <protection locked="0"/>
    </xf>
    <xf numFmtId="0" fontId="16" fillId="3" borderId="12" xfId="0" applyFont="1" applyFill="1" applyBorder="1" applyProtection="1"/>
    <xf numFmtId="164" fontId="16" fillId="0" borderId="14" xfId="0" applyNumberFormat="1" applyFont="1" applyFill="1" applyBorder="1" applyProtection="1"/>
    <xf numFmtId="0" fontId="16" fillId="3" borderId="10" xfId="0" applyFont="1" applyFill="1" applyBorder="1" applyProtection="1"/>
    <xf numFmtId="164" fontId="16" fillId="0" borderId="11" xfId="0" applyNumberFormat="1" applyFont="1" applyFill="1" applyBorder="1" applyProtection="1"/>
    <xf numFmtId="0" fontId="16" fillId="3" borderId="7" xfId="0" applyFont="1" applyFill="1" applyBorder="1" applyProtection="1"/>
    <xf numFmtId="164" fontId="16" fillId="0" borderId="9" xfId="0" applyNumberFormat="1" applyFont="1" applyFill="1" applyBorder="1" applyProtection="1"/>
    <xf numFmtId="0" fontId="0" fillId="0" borderId="0" xfId="0" applyFont="1" applyFill="1" applyAlignment="1" applyProtection="1">
      <alignment horizontal="right"/>
      <protection locked="0"/>
    </xf>
    <xf numFmtId="0" fontId="0" fillId="0" borderId="0" xfId="0" applyFont="1" applyFill="1" applyProtection="1">
      <protection locked="0"/>
    </xf>
    <xf numFmtId="0" fontId="11" fillId="2" borderId="10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</cellXfs>
  <cellStyles count="8">
    <cellStyle name="Currency" xfId="6" builtinId="4"/>
    <cellStyle name="Hyperlink 2" xfId="2" xr:uid="{61D4C87B-7110-4BB3-80EC-2732B5BC0490}"/>
    <cellStyle name="Hyperlink 3" xfId="4" xr:uid="{3185EBF9-31CF-4B93-A441-0FC300E92260}"/>
    <cellStyle name="Normal" xfId="0" builtinId="0"/>
    <cellStyle name="Normal 2" xfId="1" xr:uid="{2C07BC00-97F5-4AD7-950C-7FF0C1B8747C}"/>
    <cellStyle name="Normal 2 2" xfId="7" xr:uid="{C8D55B58-7CFF-4947-A059-D512607A5D73}"/>
    <cellStyle name="Normal 5" xfId="3" xr:uid="{27E13EF4-8A04-4D2B-9A69-EC05DBF00F95}"/>
    <cellStyle name="Normal 6" xfId="5" xr:uid="{0E2D37AA-4654-4652-ACB5-5EA430727B12}"/>
  </cellStyles>
  <dxfs count="0"/>
  <tableStyles count="0" defaultTableStyle="TableStyleMedium2" defaultPivotStyle="PivotStyleLight16"/>
  <colors>
    <mruColors>
      <color rgb="FFFFFFCC"/>
      <color rgb="FFDAC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DB417-F176-402E-B281-EBEA5129B94A}">
  <sheetPr>
    <pageSetUpPr fitToPage="1"/>
  </sheetPr>
  <dimension ref="A1:Q47"/>
  <sheetViews>
    <sheetView showGridLines="0" tabSelected="1" zoomScaleNormal="100" workbookViewId="0"/>
  </sheetViews>
  <sheetFormatPr defaultColWidth="8.85546875" defaultRowHeight="15" x14ac:dyDescent="0.25"/>
  <cols>
    <col min="1" max="1" width="30" style="4" customWidth="1"/>
    <col min="2" max="2" width="21.85546875" style="4" customWidth="1"/>
    <col min="3" max="3" width="28" style="4" customWidth="1"/>
    <col min="4" max="4" width="26.7109375" style="4" customWidth="1"/>
    <col min="5" max="5" width="9.5703125" style="4" bestFit="1" customWidth="1"/>
    <col min="6" max="6" width="16.140625" style="4" customWidth="1"/>
    <col min="7" max="7" width="23.28515625" style="4" customWidth="1"/>
    <col min="8" max="8" width="12.42578125" style="4" customWidth="1"/>
    <col min="9" max="9" width="10.5703125" style="4" customWidth="1"/>
    <col min="10" max="10" width="12.140625" style="10" customWidth="1"/>
    <col min="11" max="11" width="12.140625" style="4" customWidth="1"/>
    <col min="12" max="12" width="12.7109375" style="4" customWidth="1"/>
    <col min="13" max="13" width="12.42578125" style="4" customWidth="1"/>
    <col min="14" max="14" width="9.5703125" style="4" customWidth="1"/>
    <col min="15" max="15" width="10.28515625" style="4" customWidth="1"/>
    <col min="16" max="16" width="10.85546875" style="4" customWidth="1"/>
    <col min="17" max="17" width="14.7109375" style="4" customWidth="1"/>
    <col min="18" max="18" width="13.7109375" style="4" customWidth="1"/>
    <col min="19" max="19" width="7.42578125" style="4" customWidth="1"/>
    <col min="20" max="20" width="13.7109375" style="4" customWidth="1"/>
    <col min="21" max="16384" width="8.85546875" style="4"/>
  </cols>
  <sheetData>
    <row r="1" spans="1:17" ht="39" customHeight="1" x14ac:dyDescent="0.7">
      <c r="A1" s="66" t="s">
        <v>32</v>
      </c>
    </row>
    <row r="2" spans="1:17" ht="26.45" customHeight="1" x14ac:dyDescent="0.4">
      <c r="B2" s="1" t="s">
        <v>20</v>
      </c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</row>
    <row r="3" spans="1:17" s="26" customFormat="1" x14ac:dyDescent="0.25">
      <c r="B3" s="19"/>
      <c r="C3" s="20"/>
      <c r="D3" s="21"/>
      <c r="E3" s="27"/>
      <c r="F3" s="22"/>
      <c r="G3" s="27"/>
      <c r="H3" s="22"/>
      <c r="I3" s="23"/>
      <c r="J3" s="24"/>
      <c r="K3" s="25"/>
      <c r="L3" s="23"/>
      <c r="M3" s="23"/>
      <c r="N3" s="23"/>
      <c r="O3" s="23"/>
    </row>
    <row r="4" spans="1:17" s="12" customFormat="1" x14ac:dyDescent="0.25">
      <c r="B4" s="84"/>
      <c r="C4" s="85"/>
      <c r="D4" s="85"/>
      <c r="E4" s="85"/>
      <c r="F4" s="85"/>
      <c r="G4" s="85"/>
      <c r="H4" s="85"/>
      <c r="I4" s="13"/>
      <c r="J4" s="14"/>
      <c r="K4" s="14"/>
      <c r="L4" s="14"/>
      <c r="M4" s="14"/>
      <c r="N4" s="15"/>
    </row>
    <row r="5" spans="1:17" s="12" customFormat="1" x14ac:dyDescent="0.25">
      <c r="B5" s="16" t="s">
        <v>21</v>
      </c>
      <c r="C5" s="13"/>
      <c r="D5" s="13"/>
      <c r="E5" s="13"/>
      <c r="F5" s="13"/>
      <c r="G5" s="13"/>
      <c r="H5" s="13"/>
      <c r="I5" s="13"/>
      <c r="J5" s="14"/>
      <c r="K5" s="14"/>
      <c r="L5" s="14"/>
      <c r="M5" s="14"/>
      <c r="N5" s="15"/>
    </row>
    <row r="6" spans="1:17" s="12" customFormat="1" x14ac:dyDescent="0.25">
      <c r="B6" s="16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5"/>
    </row>
    <row r="7" spans="1:17" ht="30.75" customHeight="1" thickBot="1" x14ac:dyDescent="0.35">
      <c r="B7" s="59" t="s">
        <v>28</v>
      </c>
      <c r="C7" s="60"/>
      <c r="D7" s="60"/>
      <c r="E7" s="60"/>
      <c r="F7" s="60"/>
      <c r="G7" s="60"/>
      <c r="H7" s="60"/>
      <c r="I7" s="61"/>
      <c r="J7" s="5"/>
      <c r="K7" s="5"/>
    </row>
    <row r="8" spans="1:17" ht="15" customHeight="1" x14ac:dyDescent="0.25">
      <c r="A8" s="64"/>
      <c r="B8" s="43"/>
      <c r="C8" s="78" t="s">
        <v>5</v>
      </c>
      <c r="D8" s="79"/>
      <c r="E8" s="79"/>
      <c r="F8" s="79"/>
      <c r="G8" s="80"/>
      <c r="H8" s="86" t="s">
        <v>2</v>
      </c>
      <c r="I8" s="87"/>
      <c r="J8" s="87"/>
      <c r="K8" s="87"/>
      <c r="L8" s="87"/>
      <c r="M8" s="87"/>
      <c r="N8" s="87"/>
      <c r="O8" s="88"/>
      <c r="P8" s="89" t="s">
        <v>18</v>
      </c>
      <c r="Q8" s="88"/>
    </row>
    <row r="9" spans="1:17" s="6" customFormat="1" ht="15.75" thickBot="1" x14ac:dyDescent="0.3">
      <c r="A9" s="65"/>
      <c r="B9" s="44"/>
      <c r="C9" s="81"/>
      <c r="D9" s="82"/>
      <c r="E9" s="82"/>
      <c r="F9" s="82"/>
      <c r="G9" s="83"/>
      <c r="H9" s="75" t="s">
        <v>12</v>
      </c>
      <c r="I9" s="76"/>
      <c r="J9" s="77" t="s">
        <v>13</v>
      </c>
      <c r="K9" s="77"/>
      <c r="L9" s="77" t="s">
        <v>14</v>
      </c>
      <c r="M9" s="77"/>
      <c r="N9" s="77" t="s">
        <v>15</v>
      </c>
      <c r="O9" s="77"/>
      <c r="P9" s="77" t="s">
        <v>16</v>
      </c>
      <c r="Q9" s="77"/>
    </row>
    <row r="10" spans="1:17" s="8" customFormat="1" ht="12.75" x14ac:dyDescent="0.2">
      <c r="A10" s="63" t="s">
        <v>17</v>
      </c>
      <c r="B10" s="18" t="s">
        <v>0</v>
      </c>
      <c r="C10" s="17" t="s">
        <v>6</v>
      </c>
      <c r="D10" s="7" t="s">
        <v>7</v>
      </c>
      <c r="E10" s="7" t="s">
        <v>1</v>
      </c>
      <c r="F10" s="62" t="s">
        <v>4</v>
      </c>
      <c r="G10" s="18" t="s">
        <v>27</v>
      </c>
      <c r="H10" s="37" t="s">
        <v>3</v>
      </c>
      <c r="I10" s="38" t="s">
        <v>11</v>
      </c>
      <c r="J10" s="38" t="s">
        <v>3</v>
      </c>
      <c r="K10" s="38" t="s">
        <v>11</v>
      </c>
      <c r="L10" s="38" t="s">
        <v>3</v>
      </c>
      <c r="M10" s="38" t="s">
        <v>11</v>
      </c>
      <c r="N10" s="38" t="s">
        <v>3</v>
      </c>
      <c r="O10" s="38" t="s">
        <v>11</v>
      </c>
      <c r="P10" s="38" t="s">
        <v>3</v>
      </c>
      <c r="Q10" s="38" t="s">
        <v>11</v>
      </c>
    </row>
    <row r="11" spans="1:17" s="8" customFormat="1" ht="18.600000000000001" customHeight="1" x14ac:dyDescent="0.2">
      <c r="A11" s="32" t="s">
        <v>24</v>
      </c>
      <c r="B11" s="55">
        <f>H11+J11+L11+N11</f>
        <v>30</v>
      </c>
      <c r="C11" s="28" t="s">
        <v>29</v>
      </c>
      <c r="D11" s="29" t="s">
        <v>19</v>
      </c>
      <c r="E11" s="56">
        <v>100</v>
      </c>
      <c r="F11" s="30">
        <v>1</v>
      </c>
      <c r="G11" s="53">
        <f t="shared" ref="G11:G41" si="0">B11*E11</f>
        <v>3000</v>
      </c>
      <c r="H11" s="45">
        <v>5</v>
      </c>
      <c r="I11" s="51">
        <f t="shared" ref="I11:I41" si="1">E11*F11*H11</f>
        <v>500</v>
      </c>
      <c r="J11" s="47">
        <v>10</v>
      </c>
      <c r="K11" s="51">
        <f t="shared" ref="K11:K41" si="2">E11*F11*J11</f>
        <v>1000</v>
      </c>
      <c r="L11" s="47">
        <v>7</v>
      </c>
      <c r="M11" s="51">
        <f t="shared" ref="M11:M41" si="3">E11*F11*L11</f>
        <v>700</v>
      </c>
      <c r="N11" s="47">
        <v>8</v>
      </c>
      <c r="O11" s="51">
        <f t="shared" ref="O11:O41" si="4">E11*F11*N11</f>
        <v>800</v>
      </c>
      <c r="P11" s="39">
        <v>3</v>
      </c>
      <c r="Q11" s="51">
        <f>E11*P11</f>
        <v>300</v>
      </c>
    </row>
    <row r="12" spans="1:17" s="8" customFormat="1" ht="18.600000000000001" customHeight="1" x14ac:dyDescent="0.2">
      <c r="A12" s="32" t="s">
        <v>30</v>
      </c>
      <c r="B12" s="55">
        <f t="shared" ref="B12:B41" si="5">H12+J12+L12+N12</f>
        <v>30</v>
      </c>
      <c r="C12" s="28" t="s">
        <v>29</v>
      </c>
      <c r="D12" s="29" t="s">
        <v>31</v>
      </c>
      <c r="E12" s="56">
        <v>25</v>
      </c>
      <c r="F12" s="30">
        <v>1</v>
      </c>
      <c r="G12" s="53">
        <f t="shared" si="0"/>
        <v>750</v>
      </c>
      <c r="H12" s="45">
        <v>5</v>
      </c>
      <c r="I12" s="51">
        <f t="shared" si="1"/>
        <v>125</v>
      </c>
      <c r="J12" s="47">
        <v>10</v>
      </c>
      <c r="K12" s="51">
        <f t="shared" si="2"/>
        <v>250</v>
      </c>
      <c r="L12" s="47">
        <v>7</v>
      </c>
      <c r="M12" s="51">
        <f t="shared" si="3"/>
        <v>175</v>
      </c>
      <c r="N12" s="47">
        <v>8</v>
      </c>
      <c r="O12" s="51">
        <f t="shared" si="4"/>
        <v>200</v>
      </c>
      <c r="P12" s="39">
        <v>3</v>
      </c>
      <c r="Q12" s="51">
        <f t="shared" ref="Q12:Q41" si="6">E12*F12*P12</f>
        <v>75</v>
      </c>
    </row>
    <row r="13" spans="1:17" s="8" customFormat="1" ht="18.600000000000001" customHeight="1" x14ac:dyDescent="0.2">
      <c r="A13" s="32"/>
      <c r="B13" s="55">
        <f t="shared" si="5"/>
        <v>0</v>
      </c>
      <c r="C13" s="28"/>
      <c r="D13" s="29"/>
      <c r="E13" s="56"/>
      <c r="F13" s="30"/>
      <c r="G13" s="53">
        <f t="shared" si="0"/>
        <v>0</v>
      </c>
      <c r="H13" s="45"/>
      <c r="I13" s="51">
        <f t="shared" si="1"/>
        <v>0</v>
      </c>
      <c r="J13" s="48"/>
      <c r="K13" s="51">
        <f t="shared" si="2"/>
        <v>0</v>
      </c>
      <c r="L13" s="48"/>
      <c r="M13" s="51">
        <f t="shared" si="3"/>
        <v>0</v>
      </c>
      <c r="N13" s="48"/>
      <c r="O13" s="51">
        <f t="shared" si="4"/>
        <v>0</v>
      </c>
      <c r="P13" s="40"/>
      <c r="Q13" s="51">
        <f t="shared" si="6"/>
        <v>0</v>
      </c>
    </row>
    <row r="14" spans="1:17" s="8" customFormat="1" ht="18.600000000000001" customHeight="1" x14ac:dyDescent="0.2">
      <c r="A14" s="32"/>
      <c r="B14" s="55">
        <f t="shared" si="5"/>
        <v>0</v>
      </c>
      <c r="C14" s="28"/>
      <c r="D14" s="29"/>
      <c r="E14" s="56"/>
      <c r="F14" s="30"/>
      <c r="G14" s="53">
        <f t="shared" si="0"/>
        <v>0</v>
      </c>
      <c r="H14" s="45"/>
      <c r="I14" s="51">
        <f t="shared" si="1"/>
        <v>0</v>
      </c>
      <c r="J14" s="48"/>
      <c r="K14" s="51">
        <f t="shared" si="2"/>
        <v>0</v>
      </c>
      <c r="L14" s="48"/>
      <c r="M14" s="51">
        <f t="shared" si="3"/>
        <v>0</v>
      </c>
      <c r="N14" s="48"/>
      <c r="O14" s="51">
        <f t="shared" si="4"/>
        <v>0</v>
      </c>
      <c r="P14" s="40"/>
      <c r="Q14" s="51">
        <f t="shared" si="6"/>
        <v>0</v>
      </c>
    </row>
    <row r="15" spans="1:17" s="8" customFormat="1" ht="18.600000000000001" customHeight="1" x14ac:dyDescent="0.2">
      <c r="A15" s="32"/>
      <c r="B15" s="55">
        <f t="shared" si="5"/>
        <v>0</v>
      </c>
      <c r="C15" s="28"/>
      <c r="D15" s="29"/>
      <c r="E15" s="56"/>
      <c r="F15" s="30"/>
      <c r="G15" s="53">
        <f t="shared" si="0"/>
        <v>0</v>
      </c>
      <c r="H15" s="45"/>
      <c r="I15" s="51">
        <f t="shared" si="1"/>
        <v>0</v>
      </c>
      <c r="J15" s="48"/>
      <c r="K15" s="51">
        <f t="shared" si="2"/>
        <v>0</v>
      </c>
      <c r="L15" s="48"/>
      <c r="M15" s="51">
        <f t="shared" si="3"/>
        <v>0</v>
      </c>
      <c r="N15" s="48"/>
      <c r="O15" s="51">
        <f t="shared" si="4"/>
        <v>0</v>
      </c>
      <c r="P15" s="40"/>
      <c r="Q15" s="51">
        <f t="shared" si="6"/>
        <v>0</v>
      </c>
    </row>
    <row r="16" spans="1:17" s="8" customFormat="1" ht="18.600000000000001" customHeight="1" x14ac:dyDescent="0.2">
      <c r="A16" s="32"/>
      <c r="B16" s="55">
        <f t="shared" si="5"/>
        <v>0</v>
      </c>
      <c r="C16" s="28"/>
      <c r="D16" s="29"/>
      <c r="E16" s="56"/>
      <c r="F16" s="30"/>
      <c r="G16" s="53">
        <f t="shared" si="0"/>
        <v>0</v>
      </c>
      <c r="H16" s="45"/>
      <c r="I16" s="51">
        <f t="shared" si="1"/>
        <v>0</v>
      </c>
      <c r="J16" s="48"/>
      <c r="K16" s="51">
        <f t="shared" si="2"/>
        <v>0</v>
      </c>
      <c r="L16" s="48"/>
      <c r="M16" s="51">
        <f t="shared" si="3"/>
        <v>0</v>
      </c>
      <c r="N16" s="48"/>
      <c r="O16" s="51">
        <f t="shared" si="4"/>
        <v>0</v>
      </c>
      <c r="P16" s="40"/>
      <c r="Q16" s="51">
        <f t="shared" si="6"/>
        <v>0</v>
      </c>
    </row>
    <row r="17" spans="1:17" s="8" customFormat="1" ht="18.600000000000001" customHeight="1" x14ac:dyDescent="0.2">
      <c r="A17" s="32"/>
      <c r="B17" s="55">
        <f t="shared" si="5"/>
        <v>0</v>
      </c>
      <c r="C17" s="28"/>
      <c r="D17" s="29"/>
      <c r="E17" s="56"/>
      <c r="F17" s="30"/>
      <c r="G17" s="53">
        <f t="shared" si="0"/>
        <v>0</v>
      </c>
      <c r="H17" s="45"/>
      <c r="I17" s="51">
        <f t="shared" si="1"/>
        <v>0</v>
      </c>
      <c r="J17" s="48"/>
      <c r="K17" s="51">
        <f t="shared" si="2"/>
        <v>0</v>
      </c>
      <c r="L17" s="48"/>
      <c r="M17" s="51">
        <f t="shared" si="3"/>
        <v>0</v>
      </c>
      <c r="N17" s="48"/>
      <c r="O17" s="51">
        <f t="shared" si="4"/>
        <v>0</v>
      </c>
      <c r="P17" s="40"/>
      <c r="Q17" s="51">
        <f t="shared" si="6"/>
        <v>0</v>
      </c>
    </row>
    <row r="18" spans="1:17" s="8" customFormat="1" ht="18.600000000000001" customHeight="1" x14ac:dyDescent="0.2">
      <c r="A18" s="32"/>
      <c r="B18" s="55">
        <f t="shared" si="5"/>
        <v>0</v>
      </c>
      <c r="C18" s="28"/>
      <c r="D18" s="29"/>
      <c r="E18" s="56"/>
      <c r="F18" s="30"/>
      <c r="G18" s="53">
        <f t="shared" si="0"/>
        <v>0</v>
      </c>
      <c r="H18" s="45"/>
      <c r="I18" s="51">
        <f t="shared" si="1"/>
        <v>0</v>
      </c>
      <c r="J18" s="48"/>
      <c r="K18" s="51">
        <f t="shared" si="2"/>
        <v>0</v>
      </c>
      <c r="L18" s="48"/>
      <c r="M18" s="51">
        <f t="shared" si="3"/>
        <v>0</v>
      </c>
      <c r="N18" s="48"/>
      <c r="O18" s="51">
        <f t="shared" si="4"/>
        <v>0</v>
      </c>
      <c r="P18" s="40"/>
      <c r="Q18" s="51">
        <f t="shared" si="6"/>
        <v>0</v>
      </c>
    </row>
    <row r="19" spans="1:17" s="8" customFormat="1" ht="18.600000000000001" customHeight="1" x14ac:dyDescent="0.2">
      <c r="A19" s="32"/>
      <c r="B19" s="55">
        <f t="shared" si="5"/>
        <v>0</v>
      </c>
      <c r="C19" s="28"/>
      <c r="D19" s="29"/>
      <c r="E19" s="56"/>
      <c r="F19" s="30"/>
      <c r="G19" s="53">
        <f t="shared" si="0"/>
        <v>0</v>
      </c>
      <c r="H19" s="45"/>
      <c r="I19" s="51">
        <f t="shared" si="1"/>
        <v>0</v>
      </c>
      <c r="J19" s="48"/>
      <c r="K19" s="51">
        <f t="shared" si="2"/>
        <v>0</v>
      </c>
      <c r="L19" s="48"/>
      <c r="M19" s="51">
        <f t="shared" si="3"/>
        <v>0</v>
      </c>
      <c r="N19" s="48"/>
      <c r="O19" s="51">
        <f t="shared" si="4"/>
        <v>0</v>
      </c>
      <c r="P19" s="40"/>
      <c r="Q19" s="51">
        <f t="shared" si="6"/>
        <v>0</v>
      </c>
    </row>
    <row r="20" spans="1:17" s="8" customFormat="1" ht="18.600000000000001" customHeight="1" x14ac:dyDescent="0.2">
      <c r="A20" s="32"/>
      <c r="B20" s="55">
        <f t="shared" si="5"/>
        <v>0</v>
      </c>
      <c r="C20" s="28"/>
      <c r="D20" s="29"/>
      <c r="E20" s="56"/>
      <c r="F20" s="30"/>
      <c r="G20" s="53">
        <f t="shared" si="0"/>
        <v>0</v>
      </c>
      <c r="H20" s="45"/>
      <c r="I20" s="51">
        <f t="shared" si="1"/>
        <v>0</v>
      </c>
      <c r="J20" s="48"/>
      <c r="K20" s="51">
        <f t="shared" si="2"/>
        <v>0</v>
      </c>
      <c r="L20" s="48"/>
      <c r="M20" s="51">
        <f t="shared" si="3"/>
        <v>0</v>
      </c>
      <c r="N20" s="48"/>
      <c r="O20" s="51">
        <f t="shared" si="4"/>
        <v>0</v>
      </c>
      <c r="P20" s="40"/>
      <c r="Q20" s="51">
        <f t="shared" si="6"/>
        <v>0</v>
      </c>
    </row>
    <row r="21" spans="1:17" s="8" customFormat="1" ht="18.600000000000001" customHeight="1" x14ac:dyDescent="0.2">
      <c r="A21" s="32"/>
      <c r="B21" s="55">
        <f t="shared" si="5"/>
        <v>0</v>
      </c>
      <c r="C21" s="28"/>
      <c r="D21" s="29"/>
      <c r="E21" s="56"/>
      <c r="F21" s="30"/>
      <c r="G21" s="53">
        <f t="shared" si="0"/>
        <v>0</v>
      </c>
      <c r="H21" s="45"/>
      <c r="I21" s="51">
        <f t="shared" si="1"/>
        <v>0</v>
      </c>
      <c r="J21" s="48"/>
      <c r="K21" s="51">
        <f t="shared" si="2"/>
        <v>0</v>
      </c>
      <c r="L21" s="48"/>
      <c r="M21" s="51">
        <f t="shared" si="3"/>
        <v>0</v>
      </c>
      <c r="N21" s="48"/>
      <c r="O21" s="51">
        <f t="shared" si="4"/>
        <v>0</v>
      </c>
      <c r="P21" s="40"/>
      <c r="Q21" s="51">
        <f t="shared" si="6"/>
        <v>0</v>
      </c>
    </row>
    <row r="22" spans="1:17" s="8" customFormat="1" ht="18.600000000000001" customHeight="1" x14ac:dyDescent="0.2">
      <c r="A22" s="32"/>
      <c r="B22" s="55">
        <f t="shared" si="5"/>
        <v>0</v>
      </c>
      <c r="C22" s="28"/>
      <c r="D22" s="29"/>
      <c r="E22" s="56"/>
      <c r="F22" s="30"/>
      <c r="G22" s="53">
        <f t="shared" si="0"/>
        <v>0</v>
      </c>
      <c r="H22" s="45"/>
      <c r="I22" s="51">
        <f t="shared" ref="I22" si="7">E22*F22*H22</f>
        <v>0</v>
      </c>
      <c r="J22" s="48"/>
      <c r="K22" s="51">
        <f t="shared" ref="K22" si="8">E22*F22*J22</f>
        <v>0</v>
      </c>
      <c r="L22" s="48"/>
      <c r="M22" s="51">
        <f t="shared" ref="M22" si="9">E22*F22*L22</f>
        <v>0</v>
      </c>
      <c r="N22" s="48"/>
      <c r="O22" s="51">
        <f t="shared" ref="O22" si="10">E22*F22*N22</f>
        <v>0</v>
      </c>
      <c r="P22" s="40"/>
      <c r="Q22" s="51">
        <f t="shared" ref="Q22" si="11">E22*F22*P22</f>
        <v>0</v>
      </c>
    </row>
    <row r="23" spans="1:17" s="8" customFormat="1" ht="18.600000000000001" customHeight="1" x14ac:dyDescent="0.2">
      <c r="A23" s="32"/>
      <c r="B23" s="55">
        <f t="shared" si="5"/>
        <v>0</v>
      </c>
      <c r="C23" s="28"/>
      <c r="D23" s="29"/>
      <c r="E23" s="56"/>
      <c r="F23" s="30"/>
      <c r="G23" s="53">
        <f t="shared" si="0"/>
        <v>0</v>
      </c>
      <c r="H23" s="45"/>
      <c r="I23" s="51">
        <f t="shared" si="1"/>
        <v>0</v>
      </c>
      <c r="J23" s="48"/>
      <c r="K23" s="51">
        <f t="shared" si="2"/>
        <v>0</v>
      </c>
      <c r="L23" s="48"/>
      <c r="M23" s="51">
        <f t="shared" si="3"/>
        <v>0</v>
      </c>
      <c r="N23" s="48"/>
      <c r="O23" s="51">
        <f t="shared" si="4"/>
        <v>0</v>
      </c>
      <c r="P23" s="40"/>
      <c r="Q23" s="51">
        <f t="shared" si="6"/>
        <v>0</v>
      </c>
    </row>
    <row r="24" spans="1:17" s="8" customFormat="1" ht="18.600000000000001" customHeight="1" x14ac:dyDescent="0.2">
      <c r="A24" s="32"/>
      <c r="B24" s="55">
        <f t="shared" si="5"/>
        <v>0</v>
      </c>
      <c r="C24" s="28"/>
      <c r="D24" s="29"/>
      <c r="E24" s="56"/>
      <c r="F24" s="30"/>
      <c r="G24" s="53">
        <f t="shared" si="0"/>
        <v>0</v>
      </c>
      <c r="H24" s="45"/>
      <c r="I24" s="51">
        <f t="shared" si="1"/>
        <v>0</v>
      </c>
      <c r="J24" s="48"/>
      <c r="K24" s="51">
        <f t="shared" si="2"/>
        <v>0</v>
      </c>
      <c r="L24" s="48"/>
      <c r="M24" s="51">
        <f t="shared" si="3"/>
        <v>0</v>
      </c>
      <c r="N24" s="48"/>
      <c r="O24" s="51">
        <f t="shared" si="4"/>
        <v>0</v>
      </c>
      <c r="P24" s="40"/>
      <c r="Q24" s="51">
        <f t="shared" si="6"/>
        <v>0</v>
      </c>
    </row>
    <row r="25" spans="1:17" s="8" customFormat="1" ht="18.600000000000001" customHeight="1" x14ac:dyDescent="0.2">
      <c r="A25" s="32"/>
      <c r="B25" s="55">
        <f t="shared" si="5"/>
        <v>0</v>
      </c>
      <c r="C25" s="31"/>
      <c r="D25" s="32"/>
      <c r="E25" s="57"/>
      <c r="F25" s="33"/>
      <c r="G25" s="53">
        <f t="shared" si="0"/>
        <v>0</v>
      </c>
      <c r="H25" s="45"/>
      <c r="I25" s="51">
        <f t="shared" si="1"/>
        <v>0</v>
      </c>
      <c r="J25" s="48"/>
      <c r="K25" s="51">
        <f t="shared" si="2"/>
        <v>0</v>
      </c>
      <c r="L25" s="48"/>
      <c r="M25" s="51">
        <f t="shared" si="3"/>
        <v>0</v>
      </c>
      <c r="N25" s="48"/>
      <c r="O25" s="51">
        <f t="shared" si="4"/>
        <v>0</v>
      </c>
      <c r="P25" s="40"/>
      <c r="Q25" s="51">
        <f t="shared" si="6"/>
        <v>0</v>
      </c>
    </row>
    <row r="26" spans="1:17" s="8" customFormat="1" ht="18.600000000000001" customHeight="1" x14ac:dyDescent="0.2">
      <c r="A26" s="32"/>
      <c r="B26" s="55">
        <f t="shared" si="5"/>
        <v>0</v>
      </c>
      <c r="C26" s="31"/>
      <c r="D26" s="32"/>
      <c r="E26" s="57"/>
      <c r="F26" s="33"/>
      <c r="G26" s="53">
        <f t="shared" si="0"/>
        <v>0</v>
      </c>
      <c r="H26" s="45"/>
      <c r="I26" s="51">
        <f t="shared" si="1"/>
        <v>0</v>
      </c>
      <c r="J26" s="48"/>
      <c r="K26" s="51">
        <f t="shared" si="2"/>
        <v>0</v>
      </c>
      <c r="L26" s="48"/>
      <c r="M26" s="51">
        <f t="shared" si="3"/>
        <v>0</v>
      </c>
      <c r="N26" s="48"/>
      <c r="O26" s="51">
        <f t="shared" si="4"/>
        <v>0</v>
      </c>
      <c r="P26" s="40"/>
      <c r="Q26" s="51">
        <f t="shared" si="6"/>
        <v>0</v>
      </c>
    </row>
    <row r="27" spans="1:17" s="8" customFormat="1" ht="18.600000000000001" customHeight="1" x14ac:dyDescent="0.2">
      <c r="A27" s="32"/>
      <c r="B27" s="55">
        <f t="shared" si="5"/>
        <v>0</v>
      </c>
      <c r="C27" s="31"/>
      <c r="D27" s="32"/>
      <c r="E27" s="57"/>
      <c r="F27" s="33"/>
      <c r="G27" s="53">
        <f t="shared" si="0"/>
        <v>0</v>
      </c>
      <c r="H27" s="45"/>
      <c r="I27" s="51">
        <f t="shared" si="1"/>
        <v>0</v>
      </c>
      <c r="J27" s="48"/>
      <c r="K27" s="51">
        <f t="shared" si="2"/>
        <v>0</v>
      </c>
      <c r="L27" s="48"/>
      <c r="M27" s="51">
        <f t="shared" si="3"/>
        <v>0</v>
      </c>
      <c r="N27" s="48"/>
      <c r="O27" s="51">
        <f t="shared" si="4"/>
        <v>0</v>
      </c>
      <c r="P27" s="40"/>
      <c r="Q27" s="51">
        <f t="shared" si="6"/>
        <v>0</v>
      </c>
    </row>
    <row r="28" spans="1:17" s="8" customFormat="1" ht="18.600000000000001" customHeight="1" x14ac:dyDescent="0.2">
      <c r="A28" s="32"/>
      <c r="B28" s="55">
        <f t="shared" si="5"/>
        <v>0</v>
      </c>
      <c r="C28" s="31"/>
      <c r="D28" s="32"/>
      <c r="E28" s="57"/>
      <c r="F28" s="33"/>
      <c r="G28" s="53">
        <f t="shared" si="0"/>
        <v>0</v>
      </c>
      <c r="H28" s="45"/>
      <c r="I28" s="51">
        <f t="shared" si="1"/>
        <v>0</v>
      </c>
      <c r="J28" s="48"/>
      <c r="K28" s="51">
        <f t="shared" si="2"/>
        <v>0</v>
      </c>
      <c r="L28" s="48"/>
      <c r="M28" s="51">
        <f t="shared" si="3"/>
        <v>0</v>
      </c>
      <c r="N28" s="48"/>
      <c r="O28" s="51">
        <f t="shared" si="4"/>
        <v>0</v>
      </c>
      <c r="P28" s="40"/>
      <c r="Q28" s="51">
        <f t="shared" si="6"/>
        <v>0</v>
      </c>
    </row>
    <row r="29" spans="1:17" s="8" customFormat="1" ht="18.600000000000001" customHeight="1" x14ac:dyDescent="0.2">
      <c r="A29" s="32"/>
      <c r="B29" s="55">
        <f t="shared" si="5"/>
        <v>0</v>
      </c>
      <c r="C29" s="31"/>
      <c r="D29" s="32"/>
      <c r="E29" s="57"/>
      <c r="F29" s="33"/>
      <c r="G29" s="53">
        <f t="shared" si="0"/>
        <v>0</v>
      </c>
      <c r="H29" s="45"/>
      <c r="I29" s="51">
        <f t="shared" si="1"/>
        <v>0</v>
      </c>
      <c r="J29" s="48"/>
      <c r="K29" s="51">
        <f t="shared" si="2"/>
        <v>0</v>
      </c>
      <c r="L29" s="48"/>
      <c r="M29" s="51">
        <f t="shared" si="3"/>
        <v>0</v>
      </c>
      <c r="N29" s="48"/>
      <c r="O29" s="51">
        <f t="shared" si="4"/>
        <v>0</v>
      </c>
      <c r="P29" s="40"/>
      <c r="Q29" s="51">
        <f t="shared" si="6"/>
        <v>0</v>
      </c>
    </row>
    <row r="30" spans="1:17" s="8" customFormat="1" ht="18.600000000000001" customHeight="1" x14ac:dyDescent="0.2">
      <c r="A30" s="32"/>
      <c r="B30" s="55">
        <f t="shared" si="5"/>
        <v>0</v>
      </c>
      <c r="C30" s="31"/>
      <c r="D30" s="32"/>
      <c r="E30" s="57"/>
      <c r="F30" s="33"/>
      <c r="G30" s="53">
        <f t="shared" si="0"/>
        <v>0</v>
      </c>
      <c r="H30" s="45"/>
      <c r="I30" s="51">
        <f t="shared" si="1"/>
        <v>0</v>
      </c>
      <c r="J30" s="48"/>
      <c r="K30" s="51">
        <f t="shared" si="2"/>
        <v>0</v>
      </c>
      <c r="L30" s="48"/>
      <c r="M30" s="51">
        <f t="shared" si="3"/>
        <v>0</v>
      </c>
      <c r="N30" s="48"/>
      <c r="O30" s="51">
        <f t="shared" si="4"/>
        <v>0</v>
      </c>
      <c r="P30" s="40"/>
      <c r="Q30" s="51">
        <f t="shared" si="6"/>
        <v>0</v>
      </c>
    </row>
    <row r="31" spans="1:17" s="8" customFormat="1" ht="18.600000000000001" customHeight="1" x14ac:dyDescent="0.2">
      <c r="A31" s="32"/>
      <c r="B31" s="55">
        <f t="shared" si="5"/>
        <v>0</v>
      </c>
      <c r="C31" s="31"/>
      <c r="D31" s="32"/>
      <c r="E31" s="57"/>
      <c r="F31" s="33"/>
      <c r="G31" s="53">
        <f t="shared" si="0"/>
        <v>0</v>
      </c>
      <c r="H31" s="45"/>
      <c r="I31" s="51">
        <f t="shared" si="1"/>
        <v>0</v>
      </c>
      <c r="J31" s="48"/>
      <c r="K31" s="51">
        <f t="shared" si="2"/>
        <v>0</v>
      </c>
      <c r="L31" s="48"/>
      <c r="M31" s="51">
        <f t="shared" si="3"/>
        <v>0</v>
      </c>
      <c r="N31" s="48"/>
      <c r="O31" s="51">
        <f t="shared" si="4"/>
        <v>0</v>
      </c>
      <c r="P31" s="40"/>
      <c r="Q31" s="51">
        <f t="shared" si="6"/>
        <v>0</v>
      </c>
    </row>
    <row r="32" spans="1:17" s="8" customFormat="1" ht="18.600000000000001" customHeight="1" x14ac:dyDescent="0.2">
      <c r="A32" s="32"/>
      <c r="B32" s="55">
        <f t="shared" si="5"/>
        <v>0</v>
      </c>
      <c r="C32" s="31"/>
      <c r="D32" s="32"/>
      <c r="E32" s="57"/>
      <c r="F32" s="33"/>
      <c r="G32" s="53">
        <f t="shared" si="0"/>
        <v>0</v>
      </c>
      <c r="H32" s="45"/>
      <c r="I32" s="51">
        <f t="shared" si="1"/>
        <v>0</v>
      </c>
      <c r="J32" s="48"/>
      <c r="K32" s="51">
        <f t="shared" si="2"/>
        <v>0</v>
      </c>
      <c r="L32" s="48"/>
      <c r="M32" s="51">
        <f t="shared" si="3"/>
        <v>0</v>
      </c>
      <c r="N32" s="48"/>
      <c r="O32" s="51">
        <f t="shared" si="4"/>
        <v>0</v>
      </c>
      <c r="P32" s="40"/>
      <c r="Q32" s="51">
        <f t="shared" si="6"/>
        <v>0</v>
      </c>
    </row>
    <row r="33" spans="1:17" s="8" customFormat="1" ht="18.600000000000001" customHeight="1" x14ac:dyDescent="0.2">
      <c r="A33" s="32"/>
      <c r="B33" s="55">
        <f t="shared" si="5"/>
        <v>0</v>
      </c>
      <c r="C33" s="31"/>
      <c r="D33" s="32"/>
      <c r="E33" s="57"/>
      <c r="F33" s="33"/>
      <c r="G33" s="53">
        <f t="shared" si="0"/>
        <v>0</v>
      </c>
      <c r="H33" s="45"/>
      <c r="I33" s="51">
        <f t="shared" si="1"/>
        <v>0</v>
      </c>
      <c r="J33" s="48"/>
      <c r="K33" s="51">
        <f t="shared" si="2"/>
        <v>0</v>
      </c>
      <c r="L33" s="48"/>
      <c r="M33" s="51">
        <f t="shared" si="3"/>
        <v>0</v>
      </c>
      <c r="N33" s="48"/>
      <c r="O33" s="51">
        <f t="shared" si="4"/>
        <v>0</v>
      </c>
      <c r="P33" s="40"/>
      <c r="Q33" s="51">
        <f t="shared" si="6"/>
        <v>0</v>
      </c>
    </row>
    <row r="34" spans="1:17" s="8" customFormat="1" ht="18.600000000000001" customHeight="1" x14ac:dyDescent="0.2">
      <c r="A34" s="32"/>
      <c r="B34" s="55">
        <f t="shared" si="5"/>
        <v>0</v>
      </c>
      <c r="C34" s="31"/>
      <c r="D34" s="32"/>
      <c r="E34" s="57"/>
      <c r="F34" s="33"/>
      <c r="G34" s="53">
        <f t="shared" si="0"/>
        <v>0</v>
      </c>
      <c r="H34" s="45"/>
      <c r="I34" s="51">
        <f t="shared" si="1"/>
        <v>0</v>
      </c>
      <c r="J34" s="48"/>
      <c r="K34" s="51">
        <f t="shared" si="2"/>
        <v>0</v>
      </c>
      <c r="L34" s="48"/>
      <c r="M34" s="51">
        <f t="shared" si="3"/>
        <v>0</v>
      </c>
      <c r="N34" s="48"/>
      <c r="O34" s="51">
        <f t="shared" si="4"/>
        <v>0</v>
      </c>
      <c r="P34" s="40"/>
      <c r="Q34" s="51">
        <f t="shared" si="6"/>
        <v>0</v>
      </c>
    </row>
    <row r="35" spans="1:17" s="8" customFormat="1" ht="18.600000000000001" customHeight="1" x14ac:dyDescent="0.2">
      <c r="A35" s="32"/>
      <c r="B35" s="55">
        <f t="shared" si="5"/>
        <v>0</v>
      </c>
      <c r="C35" s="31"/>
      <c r="D35" s="32"/>
      <c r="E35" s="57"/>
      <c r="F35" s="33"/>
      <c r="G35" s="53">
        <f t="shared" si="0"/>
        <v>0</v>
      </c>
      <c r="H35" s="45"/>
      <c r="I35" s="51">
        <f t="shared" si="1"/>
        <v>0</v>
      </c>
      <c r="J35" s="48"/>
      <c r="K35" s="51">
        <f t="shared" si="2"/>
        <v>0</v>
      </c>
      <c r="L35" s="48"/>
      <c r="M35" s="51">
        <f t="shared" si="3"/>
        <v>0</v>
      </c>
      <c r="N35" s="48"/>
      <c r="O35" s="51">
        <f t="shared" si="4"/>
        <v>0</v>
      </c>
      <c r="P35" s="40"/>
      <c r="Q35" s="51">
        <f t="shared" si="6"/>
        <v>0</v>
      </c>
    </row>
    <row r="36" spans="1:17" s="8" customFormat="1" ht="18.600000000000001" customHeight="1" x14ac:dyDescent="0.2">
      <c r="A36" s="32"/>
      <c r="B36" s="55">
        <f t="shared" si="5"/>
        <v>0</v>
      </c>
      <c r="C36" s="31"/>
      <c r="D36" s="32"/>
      <c r="E36" s="57"/>
      <c r="F36" s="33"/>
      <c r="G36" s="53">
        <f t="shared" si="0"/>
        <v>0</v>
      </c>
      <c r="H36" s="45"/>
      <c r="I36" s="51">
        <f t="shared" si="1"/>
        <v>0</v>
      </c>
      <c r="J36" s="48"/>
      <c r="K36" s="51">
        <f t="shared" si="2"/>
        <v>0</v>
      </c>
      <c r="L36" s="48"/>
      <c r="M36" s="51">
        <f t="shared" si="3"/>
        <v>0</v>
      </c>
      <c r="N36" s="48"/>
      <c r="O36" s="51">
        <f t="shared" si="4"/>
        <v>0</v>
      </c>
      <c r="P36" s="40"/>
      <c r="Q36" s="51">
        <f t="shared" si="6"/>
        <v>0</v>
      </c>
    </row>
    <row r="37" spans="1:17" s="8" customFormat="1" ht="18.600000000000001" customHeight="1" x14ac:dyDescent="0.2">
      <c r="A37" s="32"/>
      <c r="B37" s="55">
        <f t="shared" si="5"/>
        <v>0</v>
      </c>
      <c r="C37" s="31"/>
      <c r="D37" s="32"/>
      <c r="E37" s="57"/>
      <c r="F37" s="33"/>
      <c r="G37" s="53">
        <f t="shared" si="0"/>
        <v>0</v>
      </c>
      <c r="H37" s="45"/>
      <c r="I37" s="51">
        <f t="shared" si="1"/>
        <v>0</v>
      </c>
      <c r="J37" s="48"/>
      <c r="K37" s="51">
        <f t="shared" si="2"/>
        <v>0</v>
      </c>
      <c r="L37" s="48"/>
      <c r="M37" s="51">
        <f t="shared" si="3"/>
        <v>0</v>
      </c>
      <c r="N37" s="48"/>
      <c r="O37" s="51">
        <f t="shared" si="4"/>
        <v>0</v>
      </c>
      <c r="P37" s="40"/>
      <c r="Q37" s="51">
        <f t="shared" si="6"/>
        <v>0</v>
      </c>
    </row>
    <row r="38" spans="1:17" s="8" customFormat="1" ht="18.600000000000001" customHeight="1" x14ac:dyDescent="0.2">
      <c r="A38" s="32"/>
      <c r="B38" s="55">
        <f t="shared" si="5"/>
        <v>0</v>
      </c>
      <c r="C38" s="31"/>
      <c r="D38" s="32"/>
      <c r="E38" s="57"/>
      <c r="F38" s="33"/>
      <c r="G38" s="53">
        <f t="shared" si="0"/>
        <v>0</v>
      </c>
      <c r="H38" s="45"/>
      <c r="I38" s="51">
        <f t="shared" si="1"/>
        <v>0</v>
      </c>
      <c r="J38" s="48"/>
      <c r="K38" s="51">
        <f t="shared" si="2"/>
        <v>0</v>
      </c>
      <c r="L38" s="48"/>
      <c r="M38" s="51">
        <f t="shared" si="3"/>
        <v>0</v>
      </c>
      <c r="N38" s="48"/>
      <c r="O38" s="51">
        <f t="shared" si="4"/>
        <v>0</v>
      </c>
      <c r="P38" s="40"/>
      <c r="Q38" s="51">
        <f t="shared" si="6"/>
        <v>0</v>
      </c>
    </row>
    <row r="39" spans="1:17" s="8" customFormat="1" ht="18.600000000000001" customHeight="1" x14ac:dyDescent="0.2">
      <c r="A39" s="32"/>
      <c r="B39" s="55">
        <f t="shared" si="5"/>
        <v>0</v>
      </c>
      <c r="C39" s="31"/>
      <c r="D39" s="32"/>
      <c r="E39" s="57"/>
      <c r="F39" s="33"/>
      <c r="G39" s="53">
        <f t="shared" si="0"/>
        <v>0</v>
      </c>
      <c r="H39" s="45"/>
      <c r="I39" s="51">
        <f t="shared" si="1"/>
        <v>0</v>
      </c>
      <c r="J39" s="48"/>
      <c r="K39" s="51">
        <f t="shared" si="2"/>
        <v>0</v>
      </c>
      <c r="L39" s="48"/>
      <c r="M39" s="51">
        <f t="shared" si="3"/>
        <v>0</v>
      </c>
      <c r="N39" s="48"/>
      <c r="O39" s="51">
        <f t="shared" si="4"/>
        <v>0</v>
      </c>
      <c r="P39" s="40"/>
      <c r="Q39" s="51">
        <f t="shared" si="6"/>
        <v>0</v>
      </c>
    </row>
    <row r="40" spans="1:17" s="8" customFormat="1" ht="18.600000000000001" customHeight="1" x14ac:dyDescent="0.2">
      <c r="A40" s="32" t="s">
        <v>25</v>
      </c>
      <c r="B40" s="55">
        <f t="shared" si="5"/>
        <v>14</v>
      </c>
      <c r="C40" s="31" t="s">
        <v>22</v>
      </c>
      <c r="D40" s="32"/>
      <c r="E40" s="57">
        <v>123.45</v>
      </c>
      <c r="F40" s="33">
        <v>1</v>
      </c>
      <c r="G40" s="53">
        <f t="shared" si="0"/>
        <v>1728.3</v>
      </c>
      <c r="H40" s="45">
        <v>5</v>
      </c>
      <c r="I40" s="51">
        <f t="shared" si="1"/>
        <v>617.25</v>
      </c>
      <c r="J40" s="48">
        <v>5</v>
      </c>
      <c r="K40" s="51">
        <f t="shared" si="2"/>
        <v>617.25</v>
      </c>
      <c r="L40" s="48">
        <v>2</v>
      </c>
      <c r="M40" s="51">
        <f t="shared" si="3"/>
        <v>246.9</v>
      </c>
      <c r="N40" s="48">
        <v>2</v>
      </c>
      <c r="O40" s="51">
        <f t="shared" si="4"/>
        <v>246.9</v>
      </c>
      <c r="P40" s="40">
        <v>2</v>
      </c>
      <c r="Q40" s="51">
        <f t="shared" si="6"/>
        <v>246.9</v>
      </c>
    </row>
    <row r="41" spans="1:17" s="8" customFormat="1" ht="18.600000000000001" customHeight="1" thickBot="1" x14ac:dyDescent="0.25">
      <c r="A41" s="32" t="s">
        <v>26</v>
      </c>
      <c r="B41" s="55">
        <f t="shared" si="5"/>
        <v>60</v>
      </c>
      <c r="C41" s="34" t="s">
        <v>23</v>
      </c>
      <c r="D41" s="35"/>
      <c r="E41" s="58">
        <v>3.5</v>
      </c>
      <c r="F41" s="36">
        <v>1</v>
      </c>
      <c r="G41" s="54">
        <f t="shared" si="0"/>
        <v>210</v>
      </c>
      <c r="H41" s="46">
        <v>5</v>
      </c>
      <c r="I41" s="52">
        <f t="shared" si="1"/>
        <v>17.5</v>
      </c>
      <c r="J41" s="49">
        <v>10</v>
      </c>
      <c r="K41" s="52">
        <f t="shared" si="2"/>
        <v>35</v>
      </c>
      <c r="L41" s="49">
        <v>15</v>
      </c>
      <c r="M41" s="52">
        <f t="shared" si="3"/>
        <v>52.5</v>
      </c>
      <c r="N41" s="49">
        <v>30</v>
      </c>
      <c r="O41" s="52">
        <f t="shared" si="4"/>
        <v>105</v>
      </c>
      <c r="P41" s="41">
        <v>3</v>
      </c>
      <c r="Q41" s="52">
        <f t="shared" si="6"/>
        <v>10.5</v>
      </c>
    </row>
    <row r="42" spans="1:17" ht="18.600000000000001" customHeight="1" thickBot="1" x14ac:dyDescent="0.3">
      <c r="B42" s="9"/>
      <c r="F42" s="10"/>
      <c r="G42" s="50">
        <f>SUM(G11:G41)</f>
        <v>5688.3</v>
      </c>
      <c r="H42" s="11"/>
      <c r="I42" s="50">
        <f>SUM(I11:I41)</f>
        <v>1259.75</v>
      </c>
      <c r="J42" s="11"/>
      <c r="K42" s="50">
        <f>SUM(K11:K41)</f>
        <v>1902.25</v>
      </c>
      <c r="L42" s="11"/>
      <c r="M42" s="50">
        <f>SUM(M11:M41)</f>
        <v>1174.4000000000001</v>
      </c>
      <c r="N42" s="11"/>
      <c r="O42" s="50">
        <f>SUM(O11:O41)</f>
        <v>1351.9</v>
      </c>
      <c r="P42" s="42"/>
      <c r="Q42" s="50">
        <f>SUM(Q11:Q41)</f>
        <v>632.4</v>
      </c>
    </row>
    <row r="43" spans="1:17" x14ac:dyDescent="0.25">
      <c r="O43" s="73"/>
    </row>
    <row r="44" spans="1:17" ht="15.75" thickBot="1" x14ac:dyDescent="0.3">
      <c r="O44" s="74"/>
    </row>
    <row r="45" spans="1:17" ht="15.75" x14ac:dyDescent="0.25">
      <c r="B45" s="67" t="s">
        <v>8</v>
      </c>
      <c r="C45" s="68">
        <f>C46+C47</f>
        <v>6320.6999999999989</v>
      </c>
    </row>
    <row r="46" spans="1:17" ht="15.75" x14ac:dyDescent="0.25">
      <c r="B46" s="69" t="s">
        <v>9</v>
      </c>
      <c r="C46" s="70">
        <f>SUM(I42:O42)</f>
        <v>5688.2999999999993</v>
      </c>
    </row>
    <row r="47" spans="1:17" ht="16.5" thickBot="1" x14ac:dyDescent="0.3">
      <c r="B47" s="71" t="s">
        <v>10</v>
      </c>
      <c r="C47" s="72">
        <f>Q42</f>
        <v>632.4</v>
      </c>
    </row>
  </sheetData>
  <mergeCells count="9">
    <mergeCell ref="C8:G9"/>
    <mergeCell ref="B4:H4"/>
    <mergeCell ref="H8:O8"/>
    <mergeCell ref="P8:Q8"/>
    <mergeCell ref="H9:I9"/>
    <mergeCell ref="J9:K9"/>
    <mergeCell ref="L9:M9"/>
    <mergeCell ref="N9:O9"/>
    <mergeCell ref="P9:Q9"/>
  </mergeCells>
  <pageMargins left="0.7" right="0.7" top="0.75" bottom="0.75" header="0.3" footer="0.3"/>
  <pageSetup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B98929F301F4FA2564AE5DC3D3972" ma:contentTypeVersion="16" ma:contentTypeDescription="Create a new document." ma:contentTypeScope="" ma:versionID="32080dcae58eda9bf7e2c25edc0fdd45">
  <xsd:schema xmlns:xsd="http://www.w3.org/2001/XMLSchema" xmlns:xs="http://www.w3.org/2001/XMLSchema" xmlns:p="http://schemas.microsoft.com/office/2006/metadata/properties" xmlns:ns2="d6c1bc09-1b62-4067-bd7f-5308a3885c24" xmlns:ns3="95142d19-fd3b-4b08-9efc-8a16e808819c" targetNamespace="http://schemas.microsoft.com/office/2006/metadata/properties" ma:root="true" ma:fieldsID="88f0930976e3092039be5fbfc42435af" ns2:_="" ns3:_="">
    <xsd:import namespace="d6c1bc09-1b62-4067-bd7f-5308a3885c24"/>
    <xsd:import namespace="95142d19-fd3b-4b08-9efc-8a16e80881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1bc09-1b62-4067-bd7f-5308a3885c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e955d-3a5b-4ed3-b9ca-7709706020b6}" ma:internalName="TaxCatchAll" ma:showField="CatchAllData" ma:web="d6c1bc09-1b62-4067-bd7f-5308a3885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2d19-fd3b-4b08-9efc-8a16e808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f4fce8-49c3-4d48-ab9c-a45611788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42d19-fd3b-4b08-9efc-8a16e808819c">
      <Terms xmlns="http://schemas.microsoft.com/office/infopath/2007/PartnerControls"/>
    </lcf76f155ced4ddcb4097134ff3c332f>
    <TaxCatchAll xmlns="d6c1bc09-1b62-4067-bd7f-5308a3885c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960E1-BB2F-4028-AFAF-0FD409833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1bc09-1b62-4067-bd7f-5308a3885c24"/>
    <ds:schemaRef ds:uri="95142d19-fd3b-4b08-9efc-8a16e808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646114-A851-45B0-968C-9B1AE11B3762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5142d19-fd3b-4b08-9efc-8a16e808819c"/>
    <ds:schemaRef ds:uri="d6c1bc09-1b62-4067-bd7f-5308a3885c2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39E69F7-9EBD-4667-8603-0EA30FEBCA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Hamilton</dc:creator>
  <cp:keywords/>
  <dc:description/>
  <cp:lastModifiedBy>Mark Hamilton</cp:lastModifiedBy>
  <cp:revision/>
  <cp:lastPrinted>2022-08-24T15:41:45Z</cp:lastPrinted>
  <dcterms:created xsi:type="dcterms:W3CDTF">2019-09-10T17:38:26Z</dcterms:created>
  <dcterms:modified xsi:type="dcterms:W3CDTF">2022-11-10T22:52:50Z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0x010100F79B98929F301F4FA2564AE5DC3D3972</vt:lpwstr>
  </property>
  <property fmtid="{D5CDD505-2E9C-101B-9397-08002B2CF9AE}" pid="3" name="E-Rate Topics">
    <vt:lpwstr/>
  </property>
  <property fmtid="{D5CDD505-2E9C-101B-9397-08002B2CF9AE}" pid="4" name="MediaServiceImageTags">
    <vt:lpwstr/>
  </property>
</Properties>
</file>